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stintivos" r:id="rId3" sheetId="1"/>
  </sheets>
</workbook>
</file>

<file path=xl/sharedStrings.xml><?xml version="1.0" encoding="utf-8"?>
<sst xmlns="http://schemas.openxmlformats.org/spreadsheetml/2006/main" count="88" uniqueCount="86">
  <si>
    <t>Registro de entidades con incidencia ambiental</t>
  </si>
  <si>
    <t>Gobierno Vasco. Medio Ambiente</t>
  </si>
  <si>
    <t>Distintivos</t>
  </si>
  <si>
    <t>Distintivo</t>
  </si>
  <si>
    <t>Descripción</t>
  </si>
  <si>
    <t>Nº Centros</t>
  </si>
  <si>
    <t>A01</t>
  </si>
  <si>
    <t>Agente de residuos peligrosos</t>
  </si>
  <si>
    <t>A02</t>
  </si>
  <si>
    <t>Agente de residuos no peligrosos</t>
  </si>
  <si>
    <t>AAU</t>
  </si>
  <si>
    <t>Autorización Ambiental Única</t>
  </si>
  <si>
    <t>ACEITES</t>
  </si>
  <si>
    <t>Aceites</t>
  </si>
  <si>
    <t>APCA</t>
  </si>
  <si>
    <t>Actividades potencialmete contaminadoras de la Atmósfera</t>
  </si>
  <si>
    <t>AUTOGESTOR</t>
  </si>
  <si>
    <t>Autogestor</t>
  </si>
  <si>
    <t>COV</t>
  </si>
  <si>
    <t>Compuestos Orgánicos Volátiles</t>
  </si>
  <si>
    <t>E01</t>
  </si>
  <si>
    <t>Explotador u operador de instalaciones de gestión de Residuos Peligrosos</t>
  </si>
  <si>
    <t>E02</t>
  </si>
  <si>
    <t>Explotador u operador de instalaciones de gestión de Residuos no Peligrosos</t>
  </si>
  <si>
    <t>ECA</t>
  </si>
  <si>
    <t>Entidad de colaboración ambiental</t>
  </si>
  <si>
    <t>EIA</t>
  </si>
  <si>
    <t>Evaluación de impacto ambiental</t>
  </si>
  <si>
    <t>EMAS</t>
  </si>
  <si>
    <t>Registro EMAS - Sistema Comunitario de Gestión y Auditoría Medioambientales</t>
  </si>
  <si>
    <t>ENVASES</t>
  </si>
  <si>
    <t>Envases</t>
  </si>
  <si>
    <t>Ecoetiqueta / Ekoetiketa</t>
  </si>
  <si>
    <t>Ecoetiqueta</t>
  </si>
  <si>
    <t>G01</t>
  </si>
  <si>
    <t>Gestor de residuos peligrosos</t>
  </si>
  <si>
    <t>G02</t>
  </si>
  <si>
    <t>Gestor intermedio de residuos peligrosos (almacenamiento)</t>
  </si>
  <si>
    <t>G04</t>
  </si>
  <si>
    <t>Gestor de residuos no peligrosos</t>
  </si>
  <si>
    <t>G05</t>
  </si>
  <si>
    <t>Gestor intermedio de residuos no (almacenamiento)</t>
  </si>
  <si>
    <t>G06</t>
  </si>
  <si>
    <t>Plataforma Logistica de RAEEs</t>
  </si>
  <si>
    <t>GARBIGUNE</t>
  </si>
  <si>
    <t>Garbigune</t>
  </si>
  <si>
    <t>GEI</t>
  </si>
  <si>
    <t>Gases de efecto invernadero</t>
  </si>
  <si>
    <t>INCINERACION</t>
  </si>
  <si>
    <t>Incineración</t>
  </si>
  <si>
    <t>IPPC</t>
  </si>
  <si>
    <t>Prevención y control integrado de la contaminación</t>
  </si>
  <si>
    <t>ISO 14000</t>
  </si>
  <si>
    <t>N01</t>
  </si>
  <si>
    <t>Negociante de residuos peligrosos</t>
  </si>
  <si>
    <t>N02</t>
  </si>
  <si>
    <t>Negociante de residuos no peligrosos</t>
  </si>
  <si>
    <t>NFU</t>
  </si>
  <si>
    <t>Neumáticos fuera de uso</t>
  </si>
  <si>
    <t>P01</t>
  </si>
  <si>
    <t>Productor de residuos peligrosos</t>
  </si>
  <si>
    <t>P02</t>
  </si>
  <si>
    <t>Pequeño productor de residuos peligrosos</t>
  </si>
  <si>
    <t>P03</t>
  </si>
  <si>
    <t>Productor de residuos no peligrosos</t>
  </si>
  <si>
    <t>P04</t>
  </si>
  <si>
    <t>Actividad productora de Residuos No Peligrosos en cantidad inferior a 1000 tn anuales y por tanto no sometida al régimen de comunicación previa</t>
  </si>
  <si>
    <t>P05</t>
  </si>
  <si>
    <t>Poseedor de residuos y, por tanto, no sometido a régimen de autorización o comunicación (accidentes, obras puntuales, comunidades de vecinos, ciudadanía,...)</t>
  </si>
  <si>
    <t>PILAS</t>
  </si>
  <si>
    <t>Pilas</t>
  </si>
  <si>
    <t>PRTR</t>
  </si>
  <si>
    <t>RAEES</t>
  </si>
  <si>
    <t>Residuos de aparatos eléctricos y electrónicos</t>
  </si>
  <si>
    <t>SIR</t>
  </si>
  <si>
    <t>Sistema individual de Responsabilidad ampliada</t>
  </si>
  <si>
    <t>SMEC</t>
  </si>
  <si>
    <t>Sistemas de medición de emisiones en continuo</t>
  </si>
  <si>
    <t>T01</t>
  </si>
  <si>
    <t>Transportista de residuos peligrosos</t>
  </si>
  <si>
    <t>T02</t>
  </si>
  <si>
    <t>Transportista de residuos no peligrosos</t>
  </si>
  <si>
    <t>VERTEDERO</t>
  </si>
  <si>
    <t>Vertedero</t>
  </si>
  <si>
    <t>VFU</t>
  </si>
  <si>
    <t>Vehículos fuera de uso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</si>
</sst>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Calibri"/>
      <sz val="28.0"/>
      <b val="true"/>
    </font>
    <font>
      <name val="Calibri"/>
      <sz val="18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3"/>
      </patternFill>
    </fill>
    <fill>
      <patternFill patternType="solid">
        <fgColor indexed="23"/>
      </patternFill>
    </fill>
  </fills>
  <borders count="6">
    <border>
      <left/>
      <right/>
      <top/>
      <bottom/>
      <diagonal/>
    </border>
    <border/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true" applyBorder="true">
      <alignment horizontal="left" vertical="center" wrapText="true"/>
    </xf>
    <xf numFmtId="0" fontId="2" fillId="0" borderId="1" xfId="0" applyFont="true" applyBorder="true">
      <alignment horizontal="left" vertical="center" wrapText="true"/>
    </xf>
    <xf numFmtId="0" fontId="3" fillId="3" borderId="5" xfId="0" applyFont="true" applyBorder="true" applyFill="true">
      <alignment horizontal="left" vertical="center" wrapText="true"/>
    </xf>
    <xf numFmtId="0" fontId="4" fillId="3" borderId="5" xfId="0" applyFont="true" applyBorder="true" applyFill="true">
      <alignment horizontal="center" vertical="bottom" wrapText="true"/>
    </xf>
    <xf numFmtId="0" fontId="5" fillId="0" borderId="5" xfId="0" applyFont="true" applyBorder="true">
      <alignment horizontal="center" vertical="center" wrapText="true"/>
    </xf>
    <xf numFmtId="0" fontId="6" fillId="0" borderId="5" xfId="0" applyFont="true" applyBorder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47"/>
  <sheetViews>
    <sheetView workbookViewId="0" tabSelected="true"/>
  </sheetViews>
  <sheetFormatPr defaultRowHeight="15.0"/>
  <cols>
    <col min="1" max="1" width="31.25" customWidth="true"/>
    <col min="2" max="2" width="58.59375" customWidth="true"/>
    <col min="3" max="3" width="31.25" customWidth="true"/>
  </cols>
  <sheetData>
    <row r="1"/>
    <row r="2" ht="30.0" customHeight="true">
      <c r="A2" t="s" s="1">
        <v>0</v>
      </c>
    </row>
    <row r="3" ht="25.0" customHeight="true">
      <c r="A3" t="s" s="2">
        <v>1</v>
      </c>
    </row>
    <row r="4"/>
    <row r="5">
      <c r="A5" t="s" s="3">
        <v>2</v>
      </c>
    </row>
    <row r="6">
      <c r="A6" t="s" s="4">
        <v>3</v>
      </c>
      <c r="B6" t="s" s="4">
        <v>4</v>
      </c>
      <c r="C6" t="s" s="4">
        <v>5</v>
      </c>
    </row>
    <row r="7">
      <c r="A7" t="s" s="5">
        <v>6</v>
      </c>
      <c r="B7" t="s" s="5">
        <v>7</v>
      </c>
      <c r="C7" s="6">
        <f>HYPERLINK("http://www.ingurumena.ejgv.euskadi.eus/ae30aConsultasWar/inicio/getBusquedaCentros?distintivo=A01", "43")</f>
      </c>
    </row>
    <row r="8">
      <c r="A8" t="s" s="5">
        <v>8</v>
      </c>
      <c r="B8" t="s" s="5">
        <v>9</v>
      </c>
      <c r="C8" s="6">
        <f>HYPERLINK("http://www.ingurumena.ejgv.euskadi.eus/ae30aConsultasWar/inicio/getBusquedaCentros?distintivo=A02", "140")</f>
      </c>
    </row>
    <row r="9">
      <c r="A9" t="s" s="5">
        <v>10</v>
      </c>
      <c r="B9" t="s" s="5">
        <v>11</v>
      </c>
      <c r="C9" s="6">
        <f>HYPERLINK("http://www.ingurumena.ejgv.euskadi.eus/ae30aConsultasWar/inicio/getBusquedaCentros?distintivo=AAU", "217")</f>
      </c>
    </row>
    <row r="10">
      <c r="A10" t="s" s="5">
        <v>12</v>
      </c>
      <c r="B10" t="s" s="5">
        <v>13</v>
      </c>
      <c r="C10" s="6">
        <f>HYPERLINK("http://www.ingurumena.ejgv.euskadi.eus/ae30aConsultasWar/inicio/getBusquedaCentros?distintivo=ACEITES", "46")</f>
      </c>
    </row>
    <row r="11">
      <c r="A11" t="s" s="5">
        <v>14</v>
      </c>
      <c r="B11" t="s" s="5">
        <v>15</v>
      </c>
      <c r="C11" s="6">
        <f>HYPERLINK("http://www.ingurumena.ejgv.euskadi.eus/ae30aConsultasWar/inicio/getBusquedaCentros?distintivo=APCA", "1899")</f>
      </c>
    </row>
    <row r="12">
      <c r="A12" t="s" s="5">
        <v>16</v>
      </c>
      <c r="B12" t="s" s="5">
        <v>17</v>
      </c>
      <c r="C12" s="6">
        <f>HYPERLINK("http://www.ingurumena.ejgv.euskadi.eus/ae30aConsultasWar/inicio/getBusquedaCentros?distintivo=AUTOGESTOR", "3")</f>
      </c>
    </row>
    <row r="13">
      <c r="A13" t="s" s="5">
        <v>18</v>
      </c>
      <c r="B13" t="s" s="5">
        <v>19</v>
      </c>
      <c r="C13" s="6">
        <f>HYPERLINK("http://www.ingurumena.ejgv.euskadi.eus/ae30aConsultasWar/inicio/getBusquedaCentros?distintivo=COV", "32")</f>
      </c>
    </row>
    <row r="14">
      <c r="A14" t="s" s="5">
        <v>20</v>
      </c>
      <c r="B14" t="s" s="5">
        <v>21</v>
      </c>
      <c r="C14" s="6">
        <f>HYPERLINK("http://www.ingurumena.ejgv.euskadi.eus/ae30aConsultasWar/inicio/getBusquedaCentros?distintivo=E01", "190")</f>
      </c>
    </row>
    <row r="15">
      <c r="A15" t="s" s="5">
        <v>22</v>
      </c>
      <c r="B15" t="s" s="5">
        <v>23</v>
      </c>
      <c r="C15" s="6">
        <f>HYPERLINK("http://www.ingurumena.ejgv.euskadi.eus/ae30aConsultasWar/inicio/getBusquedaCentros?distintivo=E02", "511")</f>
      </c>
    </row>
    <row r="16">
      <c r="A16" t="s" s="5">
        <v>24</v>
      </c>
      <c r="B16" t="s" s="5">
        <v>25</v>
      </c>
      <c r="C16" s="6">
        <f>HYPERLINK("http://www.ingurumena.ejgv.euskadi.eus/ae30aConsultasWar/inicio/getBusquedaCentros?distintivo=ECA", "43")</f>
      </c>
    </row>
    <row r="17">
      <c r="A17" t="s" s="5">
        <v>26</v>
      </c>
      <c r="B17" t="s" s="5">
        <v>27</v>
      </c>
      <c r="C17" s="6">
        <f>HYPERLINK("http://www.ingurumena.ejgv.euskadi.eus/ae30aConsultasWar/inicio/getBusquedaCentros?distintivo=EIA", "7")</f>
      </c>
    </row>
    <row r="18">
      <c r="A18" t="s" s="5">
        <v>28</v>
      </c>
      <c r="B18" t="s" s="5">
        <v>29</v>
      </c>
      <c r="C18" s="6">
        <f>HYPERLINK("http://www.ingurumena.ejgv.euskadi.eus/ae30aConsultasWar/inicio/getBusquedaCentros?distintivo=EMAS", "1")</f>
      </c>
    </row>
    <row r="19">
      <c r="A19" t="s" s="5">
        <v>30</v>
      </c>
      <c r="B19" t="s" s="5">
        <v>31</v>
      </c>
      <c r="C19" s="6">
        <f>HYPERLINK("http://www.ingurumena.ejgv.euskadi.eus/ae30aConsultasWar/inicio/getBusquedaCentros?distintivo=ENVASES", "10")</f>
      </c>
    </row>
    <row r="20">
      <c r="A20" t="s" s="5">
        <v>32</v>
      </c>
      <c r="B20" t="s" s="5">
        <v>33</v>
      </c>
      <c r="C20" s="6">
        <f>HYPERLINK("http://www.ingurumena.ejgv.euskadi.eus/ae30aConsultasWar/inicio/getBusquedaCentros?distintivo=Ecoetiqueta / Ekoetiketa", "64")</f>
      </c>
    </row>
    <row r="21">
      <c r="A21" t="s" s="5">
        <v>34</v>
      </c>
      <c r="B21" t="s" s="5">
        <v>35</v>
      </c>
      <c r="C21" s="6">
        <f>HYPERLINK("http://www.ingurumena.ejgv.euskadi.eus/ae30aConsultasWar/inicio/getBusquedaCentros?distintivo=G01", "154")</f>
      </c>
    </row>
    <row r="22">
      <c r="A22" t="s" s="5">
        <v>36</v>
      </c>
      <c r="B22" t="s" s="5">
        <v>37</v>
      </c>
      <c r="C22" s="6">
        <f>HYPERLINK("http://www.ingurumena.ejgv.euskadi.eus/ae30aConsultasWar/inicio/getBusquedaCentros?distintivo=G02", "145")</f>
      </c>
    </row>
    <row r="23">
      <c r="A23" t="s" s="5">
        <v>38</v>
      </c>
      <c r="B23" t="s" s="5">
        <v>39</v>
      </c>
      <c r="C23" s="6">
        <f>HYPERLINK("http://www.ingurumena.ejgv.euskadi.eus/ae30aConsultasWar/inicio/getBusquedaCentros?distintivo=G04", "510")</f>
      </c>
    </row>
    <row r="24">
      <c r="A24" t="s" s="5">
        <v>40</v>
      </c>
      <c r="B24" t="s" s="5">
        <v>41</v>
      </c>
      <c r="C24" s="6">
        <f>HYPERLINK("http://www.ingurumena.ejgv.euskadi.eus/ae30aConsultasWar/inicio/getBusquedaCentros?distintivo=G05", "443")</f>
      </c>
    </row>
    <row r="25">
      <c r="A25" t="s" s="5">
        <v>42</v>
      </c>
      <c r="B25" t="s" s="5">
        <v>43</v>
      </c>
      <c r="C25" s="6">
        <f>HYPERLINK("http://www.ingurumena.ejgv.euskadi.eus/ae30aConsultasWar/inicio/getBusquedaCentros?distintivo=G06", "19")</f>
      </c>
    </row>
    <row r="26">
      <c r="A26" t="s" s="5">
        <v>44</v>
      </c>
      <c r="B26" t="s" s="5">
        <v>45</v>
      </c>
      <c r="C26" s="6">
        <f>HYPERLINK("http://www.ingurumena.ejgv.euskadi.eus/ae30aConsultasWar/inicio/getBusquedaCentros?distintivo=GARBIGUNE", "30")</f>
      </c>
    </row>
    <row r="27">
      <c r="A27" t="s" s="5">
        <v>46</v>
      </c>
      <c r="B27" t="s" s="5">
        <v>47</v>
      </c>
      <c r="C27" s="6">
        <f>HYPERLINK("http://www.ingurumena.ejgv.euskadi.eus/ae30aConsultasWar/inicio/getBusquedaCentros?distintivo=GEI", "57")</f>
      </c>
    </row>
    <row r="28">
      <c r="A28" t="s" s="5">
        <v>48</v>
      </c>
      <c r="B28" t="s" s="5">
        <v>49</v>
      </c>
      <c r="C28" s="6">
        <f>HYPERLINK("http://www.ingurumena.ejgv.euskadi.eus/ae30aConsultasWar/inicio/getBusquedaCentros?distintivo=INCINERACION", "1")</f>
      </c>
    </row>
    <row r="29">
      <c r="A29" t="s" s="5">
        <v>50</v>
      </c>
      <c r="B29" t="s" s="5">
        <v>51</v>
      </c>
      <c r="C29" s="6">
        <f>HYPERLINK("http://www.ingurumena.ejgv.euskadi.eus/ae30aConsultasWar/inicio/getBusquedaCentros?distintivo=IPPC", "225")</f>
      </c>
    </row>
    <row r="30">
      <c r="A30" t="s" s="5">
        <v>52</v>
      </c>
      <c r="B30" t="s" s="5">
        <v>52</v>
      </c>
      <c r="C30" s="6">
        <f>HYPERLINK("http://www.ingurumena.ejgv.euskadi.eus/ae30aConsultasWar/inicio/getBusquedaCentros?distintivo=ISO 14000", "6")</f>
      </c>
    </row>
    <row r="31">
      <c r="A31" t="s" s="5">
        <v>53</v>
      </c>
      <c r="B31" t="s" s="5">
        <v>54</v>
      </c>
      <c r="C31" s="6">
        <f>HYPERLINK("http://www.ingurumena.ejgv.euskadi.eus/ae30aConsultasWar/inicio/getBusquedaCentros?distintivo=N01", "64")</f>
      </c>
    </row>
    <row r="32">
      <c r="A32" t="s" s="5">
        <v>55</v>
      </c>
      <c r="B32" t="s" s="5">
        <v>56</v>
      </c>
      <c r="C32" s="6">
        <f>HYPERLINK("http://www.ingurumena.ejgv.euskadi.eus/ae30aConsultasWar/inicio/getBusquedaCentros?distintivo=N02", "380")</f>
      </c>
    </row>
    <row r="33">
      <c r="A33" t="s" s="5">
        <v>57</v>
      </c>
      <c r="B33" t="s" s="5">
        <v>58</v>
      </c>
      <c r="C33" s="6">
        <f>HYPERLINK("http://www.ingurumena.ejgv.euskadi.eus/ae30aConsultasWar/inicio/getBusquedaCentros?distintivo=NFU", "36")</f>
      </c>
    </row>
    <row r="34">
      <c r="A34" t="s" s="5">
        <v>59</v>
      </c>
      <c r="B34" t="s" s="5">
        <v>60</v>
      </c>
      <c r="C34" s="6">
        <f>HYPERLINK("http://www.ingurumena.ejgv.euskadi.eus/ae30aConsultasWar/inicio/getBusquedaCentros?distintivo=P01", "880")</f>
      </c>
    </row>
    <row r="35">
      <c r="A35" t="s" s="5">
        <v>61</v>
      </c>
      <c r="B35" t="s" s="5">
        <v>62</v>
      </c>
      <c r="C35" s="6">
        <f>HYPERLINK("http://www.ingurumena.ejgv.euskadi.eus/ae30aConsultasWar/inicio/getBusquedaCentros?distintivo=P02", "9692")</f>
      </c>
    </row>
    <row r="36">
      <c r="A36" t="s" s="5">
        <v>63</v>
      </c>
      <c r="B36" t="s" s="5">
        <v>64</v>
      </c>
      <c r="C36" s="6">
        <f>HYPERLINK("http://www.ingurumena.ejgv.euskadi.eus/ae30aConsultasWar/inicio/getBusquedaCentros?distintivo=P03", "1715")</f>
      </c>
    </row>
    <row r="37">
      <c r="A37" t="s" s="5">
        <v>65</v>
      </c>
      <c r="B37" t="s" s="5">
        <v>66</v>
      </c>
      <c r="C37" s="6">
        <f>HYPERLINK("http://www.ingurumena.ejgv.euskadi.eus/ae30aConsultasWar/inicio/getBusquedaCentros?distintivo=P04", "5176")</f>
      </c>
    </row>
    <row r="38">
      <c r="A38" t="s" s="5">
        <v>67</v>
      </c>
      <c r="B38" t="s" s="5">
        <v>68</v>
      </c>
      <c r="C38" s="6">
        <f>HYPERLINK("http://www.ingurumena.ejgv.euskadi.eus/ae30aConsultasWar/inicio/getBusquedaCentros?distintivo=P05", "16789")</f>
      </c>
    </row>
    <row r="39">
      <c r="A39" t="s" s="5">
        <v>69</v>
      </c>
      <c r="B39" t="s" s="5">
        <v>70</v>
      </c>
      <c r="C39" s="6">
        <f>HYPERLINK("http://www.ingurumena.ejgv.euskadi.eus/ae30aConsultasWar/inicio/getBusquedaCentros?distintivo=PILAS", "38")</f>
      </c>
    </row>
    <row r="40">
      <c r="A40" t="s" s="5">
        <v>71</v>
      </c>
      <c r="B40" t="s" s="5">
        <v>71</v>
      </c>
      <c r="C40" s="6">
        <f>HYPERLINK("http://www.ingurumena.ejgv.euskadi.eus/ae30aConsultasWar/inicio/getBusquedaCentros?distintivo=PRTR", "281")</f>
      </c>
    </row>
    <row r="41">
      <c r="A41" t="s" s="5">
        <v>72</v>
      </c>
      <c r="B41" t="s" s="5">
        <v>73</v>
      </c>
      <c r="C41" s="6">
        <f>HYPERLINK("http://www.ingurumena.ejgv.euskadi.eus/ae30aConsultasWar/inicio/getBusquedaCentros?distintivo=RAEES", "59")</f>
      </c>
    </row>
    <row r="42">
      <c r="A42" t="s" s="5">
        <v>74</v>
      </c>
      <c r="B42" t="s" s="5">
        <v>75</v>
      </c>
      <c r="C42" s="6">
        <f>HYPERLINK("http://www.ingurumena.ejgv.euskadi.eus/ae30aConsultasWar/inicio/getBusquedaCentros?distintivo=SIR", "5")</f>
      </c>
    </row>
    <row r="43">
      <c r="A43" t="s" s="5">
        <v>76</v>
      </c>
      <c r="B43" t="s" s="5">
        <v>77</v>
      </c>
      <c r="C43" s="6">
        <f>HYPERLINK("http://www.ingurumena.ejgv.euskadi.eus/ae30aConsultasWar/inicio/getBusquedaCentros?distintivo=SMEC", "12")</f>
      </c>
    </row>
    <row r="44">
      <c r="A44" t="s" s="5">
        <v>78</v>
      </c>
      <c r="B44" t="s" s="5">
        <v>79</v>
      </c>
      <c r="C44" s="6">
        <f>HYPERLINK("http://www.ingurumena.ejgv.euskadi.eus/ae30aConsultasWar/inicio/getBusquedaCentros?distintivo=T01", "324")</f>
      </c>
    </row>
    <row r="45">
      <c r="A45" t="s" s="5">
        <v>80</v>
      </c>
      <c r="B45" t="s" s="5">
        <v>81</v>
      </c>
      <c r="C45" s="6">
        <f>HYPERLINK("http://www.ingurumena.ejgv.euskadi.eus/ae30aConsultasWar/inicio/getBusquedaCentros?distintivo=T02", "3055")</f>
      </c>
    </row>
    <row r="46">
      <c r="A46" t="s" s="5">
        <v>82</v>
      </c>
      <c r="B46" t="s" s="5">
        <v>83</v>
      </c>
      <c r="C46" s="6">
        <f>HYPERLINK("http://www.ingurumena.ejgv.euskadi.eus/ae30aConsultasWar/inicio/getBusquedaCentros?distintivo=VERTEDERO", "3")</f>
      </c>
    </row>
    <row r="47">
      <c r="A47" t="s" s="5">
        <v>84</v>
      </c>
      <c r="B47" t="s" s="5">
        <v>85</v>
      </c>
      <c r="C47" s="6">
        <f>HYPERLINK("http://www.ingurumena.ejgv.euskadi.eus/ae30aConsultasWar/inicio/getBusquedaCentros?distintivo=VFU", "52")</f>
      </c>
    </row>
  </sheetData>
  <mergeCells>
    <mergeCell ref="A2:AP2"/>
    <mergeCell ref="A3:AP3"/>
    <mergeCell ref="A7:A8"/>
    <mergeCell ref="B7:B8"/>
    <mergeCell ref="C7:C8"/>
    <mergeCell ref="D7:D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2026-10-17T21:51:03Z</dcterms:created>
  <dc:creator>Apache POI</dc:creator>
</cp:coreProperties>
</file>